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19035" windowHeight="9975"/>
  </bookViews>
  <sheets>
    <sheet name="Вед.свод" sheetId="1" r:id="rId1"/>
  </sheets>
  <definedNames>
    <definedName name="_xlnm._FilterDatabase" localSheetId="0" hidden="1">Вед.свод!$A$13:$I$70</definedName>
    <definedName name="_xlnm.Print_Titles" localSheetId="0">Вед.свод!$12:$12</definedName>
    <definedName name="_xlnm.Print_Area" localSheetId="0">Вед.свод!$A$1:$I$72</definedName>
  </definedNames>
  <calcPr calcId="152511"/>
</workbook>
</file>

<file path=xl/calcChain.xml><?xml version="1.0" encoding="utf-8"?>
<calcChain xmlns="http://schemas.openxmlformats.org/spreadsheetml/2006/main">
  <c r="I58" i="1"/>
  <c r="I47" s="1"/>
  <c r="I57"/>
  <c r="I46" s="1"/>
  <c r="H58"/>
  <c r="H47" s="1"/>
  <c r="H57"/>
  <c r="H46" s="1"/>
  <c r="I56" l="1"/>
  <c r="I55" s="1"/>
  <c r="I54" s="1"/>
  <c r="H27"/>
  <c r="H31"/>
  <c r="H20" s="1"/>
  <c r="H17" s="1"/>
  <c r="I32"/>
  <c r="I31"/>
  <c r="H32"/>
  <c r="H21" s="1"/>
  <c r="I39"/>
  <c r="H39"/>
  <c r="H42"/>
  <c r="I51"/>
  <c r="H51"/>
  <c r="I36"/>
  <c r="H36"/>
  <c r="I50" l="1"/>
  <c r="I49" s="1"/>
  <c r="I48" s="1"/>
  <c r="H50"/>
  <c r="H49" s="1"/>
  <c r="H48" s="1"/>
  <c r="I21" l="1"/>
  <c r="I20"/>
  <c r="I26"/>
  <c r="I25" s="1"/>
  <c r="I24" s="1"/>
  <c r="H26"/>
  <c r="I59"/>
  <c r="I62"/>
  <c r="H62"/>
  <c r="H33"/>
  <c r="H30" s="1"/>
  <c r="H29" s="1"/>
  <c r="I33"/>
  <c r="I30" s="1"/>
  <c r="I65"/>
  <c r="H65"/>
  <c r="H25" l="1"/>
  <c r="H18"/>
  <c r="H56"/>
  <c r="H55" s="1"/>
  <c r="H54" s="1"/>
  <c r="I18"/>
  <c r="H24" l="1"/>
  <c r="H23" s="1"/>
  <c r="I68"/>
  <c r="H68"/>
  <c r="I42"/>
  <c r="H59" l="1"/>
  <c r="I19" l="1"/>
  <c r="I17"/>
  <c r="I45"/>
  <c r="I15" l="1"/>
  <c r="I14" l="1"/>
  <c r="I13" s="1"/>
  <c r="H45" l="1"/>
  <c r="H19" l="1"/>
  <c r="I16"/>
  <c r="H22" l="1"/>
  <c r="H15"/>
  <c r="H16"/>
  <c r="H14" l="1"/>
  <c r="H13" l="1"/>
  <c r="I29"/>
  <c r="I23" s="1"/>
  <c r="I22" s="1"/>
</calcChain>
</file>

<file path=xl/sharedStrings.xml><?xml version="1.0" encoding="utf-8"?>
<sst xmlns="http://schemas.openxmlformats.org/spreadsheetml/2006/main" count="360" uniqueCount="62">
  <si>
    <t>Наименование</t>
  </si>
  <si>
    <t>ГРБС</t>
  </si>
  <si>
    <t>РПр</t>
  </si>
  <si>
    <t>Пр</t>
  </si>
  <si>
    <t>ЦСт</t>
  </si>
  <si>
    <t>ВР</t>
  </si>
  <si>
    <t>Ист</t>
  </si>
  <si>
    <t>Итого:</t>
  </si>
  <si>
    <t>городские средства</t>
  </si>
  <si>
    <t>1</t>
  </si>
  <si>
    <t>0400</t>
  </si>
  <si>
    <t>0409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</si>
  <si>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</si>
  <si>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</si>
  <si>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</si>
  <si>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</si>
  <si>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</si>
  <si>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Капитальные вложения в объекты государственной (муниципальной) собственности</t>
  </si>
  <si>
    <t>Городские средства</t>
  </si>
  <si>
    <t>0500</t>
  </si>
  <si>
    <t>0502</t>
  </si>
  <si>
    <t xml:space="preserve">Единица измерения: тыс. руб.   
</t>
  </si>
  <si>
    <t>888</t>
  </si>
  <si>
    <t>Управление строительства, дорожного хозяйства и благоустройства администрации города Орла</t>
  </si>
  <si>
    <t>Дорожное хозяйство (дорожные фонды)</t>
  </si>
  <si>
    <t>Коммунальное хозяйство</t>
  </si>
  <si>
    <t>0000000000</t>
  </si>
  <si>
    <t>2</t>
  </si>
  <si>
    <t>Областные средства</t>
  </si>
  <si>
    <t xml:space="preserve">областные средства </t>
  </si>
  <si>
    <t>2026 год</t>
  </si>
  <si>
    <t>3500000000</t>
  </si>
  <si>
    <t xml:space="preserve">        Строительство объекта "Улица Кузнецова на участке от Московского шоссе до ул. Раздольная в г. Орле"</t>
  </si>
  <si>
    <t xml:space="preserve">       Реконструкция объекта "Улица Авиационная на участке от Карачевского ш. до ул. Спивака в г. Орле"</t>
  </si>
  <si>
    <t xml:space="preserve"> Бюджетные инвестиции в объекты капитального строительства на плановый период 2026 и 2027 годов</t>
  </si>
  <si>
    <t>2027 год</t>
  </si>
  <si>
    <t xml:space="preserve">      Строительство объекта «Станция умягчения Окского ВЗУ» </t>
  </si>
  <si>
    <t>350009Д110</t>
  </si>
  <si>
    <t xml:space="preserve">       Строительство объекта "Улично-дорожная сеть (I этап строительства) и сети газораспределения для объектов индивидуальной жилой застройки в Северном районе г.Орла (территория, ограниченная ул. Михалицына, пер. Керамический, полосой отчуждения железной дороги и ул. Раздольная)"</t>
  </si>
  <si>
    <t>3500070500</t>
  </si>
  <si>
    <t>350И253180</t>
  </si>
  <si>
    <t xml:space="preserve">        Строительство 2-й нитки самотечного канализационного коллектора по Правому берегу р. Ока от камеры гашения в районе ул. Молодежной до приемной камеры КНС №8. 1-й этап строительства - от точки врезки коллектора микрорайона "Болховский" до приемной камеры КНС №8</t>
  </si>
  <si>
    <t>464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</si>
  <si>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</si>
  <si>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</si>
  <si>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  Водопроводные сети в Советском районе города Орла Орловской области. 1 - этап - кольцевая водопроводная сеть от ул. Цветаева по ул. Героев Пожарных, ул. Картукова, ул. Скворцова, Наугорскому шоссе. 2 - этап - водопроводные сети от ул. Скворцова по Наугорскому шоссе, ул. Сурнева, ул. Генерала Горбатова, ул. Донецкой, пер. Луганскому (разработка проектной документации с прохождением государственной экспертизы и выполнение строительно-монтажных работ)</t>
  </si>
  <si>
    <t>3500098556</t>
  </si>
  <si>
    <t xml:space="preserve">      Выполнение работ по подготовке обоснований инвестиций и проведение технологического и ценового аудита обоснования инвестиций по созданию объекта «Строительство автомобильной дороги для обеспечения дополнительного выезда из микрорайона № 6 в Северном районе»</t>
  </si>
  <si>
    <t>Начальник финансового управления администрации города Орла                                                                                                                                                                            Н.В. Зубцова</t>
  </si>
  <si>
    <t>350И8А447С</t>
  </si>
  <si>
    <t>Муниципальная программа "Адресная инвестиционная программа города Орла"</t>
  </si>
  <si>
    <t xml:space="preserve">      Разработка проектной документации по объекту "Строительство автомобильной дороги по ул. Игнатова г. Орла до ул. Садовая в д. Жилина Орловского муниципального округа"</t>
  </si>
  <si>
    <t xml:space="preserve">     Реконструкция объекта "Очистные сооружения канализации (ОСК) г. Орла Орловский район, Платоновское сельское поселение, д. Вязки, "Станция аэрации" </t>
  </si>
  <si>
    <t>3500044010</t>
  </si>
  <si>
    <t>Приложение 14</t>
  </si>
  <si>
    <t>к решению Орловского городского Совета народных депутатов</t>
  </si>
  <si>
    <t>"О внесениии изменений в решение Орловского городского Совета народных депутатов</t>
  </si>
  <si>
    <t>"О бюджете города Орла на 2025 год и на плановый период 2026 и 2027 годов"</t>
  </si>
  <si>
    <t>"Приложение 14</t>
  </si>
  <si>
    <t xml:space="preserve">к решению Орловского городского Совета народных депутатов </t>
  </si>
  <si>
    <t>№ 60/0887-ГС от 19 декабря 2024 года"</t>
  </si>
  <si>
    <t xml:space="preserve">№6/0057 - ГС от 19.12. 2025 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</si>
</sst>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 Cyr"/>
      <charset val="204"/>
    </font>
    <font>
      <sz val="10"/>
      <color indexed="8"/>
      <name val="Arial"/>
      <family val="2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</font>
    <font>
      <b/>
      <sz val="11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b/>
      <i/>
      <sz val="11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164" fontId="8" fillId="0" borderId="3">
      <alignment horizontal="center" vertical="center"/>
    </xf>
    <xf numFmtId="164" fontId="8" fillId="0" borderId="3">
      <alignment horizontal="center" vertical="center" wrapText="1"/>
    </xf>
    <xf numFmtId="164" fontId="2" fillId="0" borderId="1">
      <alignment horizontal="right" vertical="center"/>
    </xf>
    <xf numFmtId="164" fontId="2" fillId="0" borderId="1">
      <alignment horizontal="right" vertical="center" shrinkToFit="1"/>
    </xf>
    <xf numFmtId="164" fontId="9" fillId="0" borderId="3">
      <alignment horizontal="right" vertical="center"/>
    </xf>
    <xf numFmtId="164" fontId="9" fillId="0" borderId="3">
      <alignment horizontal="right" vertical="center" shrinkToFit="1"/>
    </xf>
    <xf numFmtId="164" fontId="9" fillId="0" borderId="3">
      <alignment horizontal="right" vertical="center" shrinkToFit="1"/>
    </xf>
    <xf numFmtId="49" fontId="8" fillId="0" borderId="3">
      <alignment horizontal="center" vertical="center" wrapText="1"/>
    </xf>
    <xf numFmtId="49" fontId="10" fillId="0" borderId="3">
      <alignment horizontal="left" vertical="center" wrapText="1"/>
    </xf>
    <xf numFmtId="49" fontId="2" fillId="0" borderId="1">
      <alignment horizontal="left" vertical="center" wrapText="1"/>
    </xf>
    <xf numFmtId="49" fontId="2" fillId="0" borderId="1">
      <alignment horizontal="left" vertical="center" wrapText="1"/>
    </xf>
    <xf numFmtId="49" fontId="2" fillId="0" borderId="1">
      <alignment horizontal="center" vertical="center" shrinkToFit="1"/>
    </xf>
    <xf numFmtId="49" fontId="2" fillId="0" borderId="1">
      <alignment horizontal="left" vertical="center" wrapText="1"/>
    </xf>
    <xf numFmtId="49" fontId="10" fillId="0" borderId="3">
      <alignment horizontal="center" vertical="center"/>
    </xf>
    <xf numFmtId="49" fontId="2" fillId="0" borderId="1">
      <alignment horizontal="center" vertical="center" shrinkToFit="1"/>
    </xf>
    <xf numFmtId="49" fontId="9" fillId="0" borderId="3">
      <alignment horizontal="center" vertical="center"/>
    </xf>
    <xf numFmtId="49" fontId="2" fillId="0" borderId="1">
      <alignment horizontal="center" vertical="center" shrinkToFit="1"/>
    </xf>
    <xf numFmtId="49" fontId="2" fillId="0" borderId="1">
      <alignment horizontal="center" vertical="center"/>
    </xf>
    <xf numFmtId="49" fontId="8" fillId="0" borderId="4">
      <alignment horizontal="center" vertical="center" wrapText="1"/>
    </xf>
  </cellStyleXfs>
  <cellXfs count="61">
    <xf numFmtId="0" fontId="0" fillId="0" borderId="0" xfId="0"/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/>
    <xf numFmtId="0" fontId="11" fillId="0" borderId="0" xfId="0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64" fontId="4" fillId="0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2" xfId="8" applyNumberFormat="1" applyFont="1" applyFill="1" applyBorder="1" applyAlignment="1" applyProtection="1">
      <alignment horizontal="center" vertical="center" wrapText="1"/>
    </xf>
    <xf numFmtId="49" fontId="4" fillId="0" borderId="2" xfId="8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shrinkToFit="1"/>
    </xf>
    <xf numFmtId="1" fontId="7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6" fillId="0" borderId="2" xfId="13" applyNumberFormat="1" applyFont="1" applyFill="1" applyBorder="1" applyAlignment="1" applyProtection="1">
      <alignment horizontal="center" vertical="center" shrinkToFit="1"/>
    </xf>
    <xf numFmtId="49" fontId="6" fillId="0" borderId="2" xfId="15" applyNumberFormat="1" applyFont="1" applyFill="1" applyBorder="1" applyAlignment="1" applyProtection="1">
      <alignment horizontal="center" vertical="center"/>
    </xf>
    <xf numFmtId="0" fontId="6" fillId="0" borderId="2" xfId="16" applyNumberFormat="1" applyFont="1" applyFill="1" applyBorder="1" applyAlignment="1" applyProtection="1"/>
    <xf numFmtId="4" fontId="4" fillId="0" borderId="2" xfId="10" applyNumberFormat="1" applyFont="1" applyFill="1" applyBorder="1" applyAlignment="1" applyProtection="1">
      <alignment horizontal="left" vertical="center" wrapText="1"/>
    </xf>
    <xf numFmtId="49" fontId="4" fillId="0" borderId="2" xfId="12" applyNumberFormat="1" applyFont="1" applyFill="1" applyBorder="1" applyProtection="1">
      <alignment horizontal="center" vertical="center" shrinkToFit="1"/>
    </xf>
    <xf numFmtId="49" fontId="4" fillId="0" borderId="2" xfId="14" applyNumberFormat="1" applyFont="1" applyFill="1" applyBorder="1" applyAlignment="1" applyProtection="1">
      <alignment horizontal="center" vertical="center"/>
    </xf>
    <xf numFmtId="49" fontId="4" fillId="0" borderId="2" xfId="13" applyNumberFormat="1" applyFont="1" applyFill="1" applyBorder="1" applyAlignment="1" applyProtection="1">
      <alignment horizontal="center" vertical="center" shrinkToFit="1"/>
    </xf>
    <xf numFmtId="0" fontId="6" fillId="0" borderId="2" xfId="15" applyNumberFormat="1" applyFont="1" applyFill="1" applyBorder="1" applyAlignment="1" applyProtection="1"/>
    <xf numFmtId="164" fontId="4" fillId="0" borderId="2" xfId="5" applyNumberFormat="1" applyFont="1" applyFill="1" applyBorder="1" applyAlignment="1" applyProtection="1">
      <alignment horizontal="right" vertical="center"/>
    </xf>
    <xf numFmtId="49" fontId="4" fillId="0" borderId="2" xfId="10" applyNumberFormat="1" applyFont="1" applyFill="1" applyBorder="1" applyProtection="1">
      <alignment horizontal="left" vertical="center" wrapText="1"/>
    </xf>
    <xf numFmtId="49" fontId="4" fillId="0" borderId="2" xfId="15" applyNumberFormat="1" applyFont="1" applyFill="1" applyBorder="1" applyAlignment="1" applyProtection="1">
      <alignment horizontal="center" vertical="center"/>
    </xf>
    <xf numFmtId="2" fontId="4" fillId="0" borderId="2" xfId="10" applyNumberFormat="1" applyFont="1" applyFill="1" applyBorder="1" applyProtection="1">
      <alignment horizontal="left" vertical="center" wrapText="1"/>
    </xf>
    <xf numFmtId="4" fontId="12" fillId="0" borderId="1" xfId="10" applyNumberFormat="1" applyFont="1" applyFill="1">
      <alignment horizontal="left" vertical="center" wrapText="1"/>
    </xf>
    <xf numFmtId="49" fontId="4" fillId="0" borderId="2" xfId="13" applyFont="1" applyFill="1" applyBorder="1" applyAlignment="1">
      <alignment horizontal="center" vertical="center" shrinkToFit="1"/>
    </xf>
    <xf numFmtId="49" fontId="4" fillId="0" borderId="2" xfId="15" applyFont="1" applyFill="1" applyBorder="1" applyAlignment="1">
      <alignment horizontal="center" vertical="center"/>
    </xf>
    <xf numFmtId="49" fontId="4" fillId="0" borderId="2" xfId="10" applyFont="1" applyFill="1" applyBorder="1">
      <alignment horizontal="left" vertical="center" wrapText="1"/>
    </xf>
    <xf numFmtId="0" fontId="15" fillId="0" borderId="2" xfId="10" applyNumberFormat="1" applyFont="1" applyFill="1" applyBorder="1">
      <alignment horizontal="left" vertical="center" wrapText="1"/>
    </xf>
    <xf numFmtId="49" fontId="4" fillId="0" borderId="2" xfId="10" applyNumberFormat="1" applyFont="1" applyFill="1" applyBorder="1" applyAlignment="1" applyProtection="1">
      <alignment horizontal="center" vertical="center" wrapText="1"/>
    </xf>
    <xf numFmtId="49" fontId="4" fillId="0" borderId="0" xfId="10" applyNumberFormat="1" applyFont="1" applyFill="1" applyBorder="1" applyProtection="1">
      <alignment horizontal="left" vertical="center" wrapText="1"/>
    </xf>
    <xf numFmtId="49" fontId="4" fillId="0" borderId="0" xfId="13" applyNumberFormat="1" applyFont="1" applyFill="1" applyBorder="1" applyAlignment="1" applyProtection="1">
      <alignment horizontal="center" vertical="center" shrinkToFit="1"/>
    </xf>
    <xf numFmtId="49" fontId="4" fillId="0" borderId="0" xfId="15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>
      <alignment horizontal="right" vertical="center" shrinkToFit="1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horizontal="center" wrapText="1"/>
    </xf>
    <xf numFmtId="164" fontId="5" fillId="0" borderId="0" xfId="0" applyNumberFormat="1" applyFont="1" applyFill="1" applyAlignment="1">
      <alignment horizontal="right" shrinkToFit="1"/>
    </xf>
    <xf numFmtId="0" fontId="17" fillId="0" borderId="0" xfId="0" applyFont="1" applyBorder="1"/>
    <xf numFmtId="0" fontId="17" fillId="0" borderId="0" xfId="0" applyFont="1" applyFill="1" applyBorder="1" applyAlignment="1">
      <alignment vertical="top"/>
    </xf>
    <xf numFmtId="49" fontId="5" fillId="0" borderId="5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6" fillId="0" borderId="0" xfId="13" applyNumberFormat="1" applyFont="1" applyFill="1" applyBorder="1" applyAlignment="1" applyProtection="1">
      <alignment horizontal="left" wrapText="1"/>
    </xf>
    <xf numFmtId="0" fontId="16" fillId="2" borderId="0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right"/>
    </xf>
  </cellXfs>
  <cellStyles count="20">
    <cellStyle name="st28" xfId="1"/>
    <cellStyle name="st29" xfId="2"/>
    <cellStyle name="st32" xfId="3"/>
    <cellStyle name="st33" xfId="4"/>
    <cellStyle name="st34" xfId="5"/>
    <cellStyle name="st37" xfId="6"/>
    <cellStyle name="st38" xfId="7"/>
    <cellStyle name="xl22" xfId="8"/>
    <cellStyle name="xl24" xfId="9"/>
    <cellStyle name="xl25" xfId="10"/>
    <cellStyle name="xl28" xfId="11"/>
    <cellStyle name="xl29" xfId="12"/>
    <cellStyle name="xl30" xfId="13"/>
    <cellStyle name="xl32" xfId="14"/>
    <cellStyle name="xl33" xfId="15"/>
    <cellStyle name="xl34" xfId="16"/>
    <cellStyle name="xl35" xfId="17"/>
    <cellStyle name="xl38" xfId="18"/>
    <cellStyle name="xl39" xfId="1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5"/>
  <sheetViews>
    <sheetView tabSelected="1" view="pageBreakPreview" zoomScale="70" zoomScaleSheetLayoutView="70" workbookViewId="0">
      <selection activeCell="A5" sqref="A5:I5"/>
    </sheetView>
  </sheetViews>
  <sheetFormatPr defaultColWidth="9.140625" defaultRowHeight="14.25"/>
  <cols>
    <col min="1" max="1" width="98.28515625" style="50" customWidth="1"/>
    <col min="2" max="2" width="7.5703125" style="51" customWidth="1"/>
    <col min="3" max="3" width="7.85546875" style="51" customWidth="1"/>
    <col min="4" max="4" width="7.7109375" style="51" customWidth="1"/>
    <col min="5" max="5" width="20.85546875" style="51" customWidth="1"/>
    <col min="6" max="6" width="6.85546875" style="51" customWidth="1"/>
    <col min="7" max="7" width="6.85546875" style="52" customWidth="1"/>
    <col min="8" max="8" width="27.5703125" style="53" customWidth="1"/>
    <col min="9" max="9" width="26.5703125" style="53" customWidth="1"/>
    <col min="10" max="11" width="9.140625" style="8"/>
    <col min="12" max="12" width="11.7109375" style="8" bestFit="1" customWidth="1"/>
    <col min="13" max="16384" width="9.140625" style="8"/>
  </cols>
  <sheetData>
    <row r="1" spans="1:13" s="54" customFormat="1" ht="15" customHeight="1">
      <c r="A1" s="59" t="s">
        <v>54</v>
      </c>
      <c r="B1" s="59"/>
      <c r="C1" s="59"/>
      <c r="D1" s="59"/>
      <c r="E1" s="59"/>
      <c r="F1" s="59"/>
      <c r="G1" s="59"/>
      <c r="H1" s="59"/>
      <c r="I1" s="59"/>
    </row>
    <row r="2" spans="1:13" s="54" customFormat="1" ht="15" customHeight="1">
      <c r="A2" s="59" t="s">
        <v>55</v>
      </c>
      <c r="B2" s="59"/>
      <c r="C2" s="59"/>
      <c r="D2" s="59"/>
      <c r="E2" s="59"/>
      <c r="F2" s="59"/>
      <c r="G2" s="59"/>
      <c r="H2" s="59"/>
      <c r="I2" s="59"/>
    </row>
    <row r="3" spans="1:13" s="54" customFormat="1" ht="15" customHeight="1">
      <c r="A3" s="59" t="s">
        <v>56</v>
      </c>
      <c r="B3" s="59"/>
      <c r="C3" s="59"/>
      <c r="D3" s="59"/>
      <c r="E3" s="59"/>
      <c r="F3" s="59"/>
      <c r="G3" s="59"/>
      <c r="H3" s="59"/>
      <c r="I3" s="59"/>
    </row>
    <row r="4" spans="1:13" s="55" customFormat="1" ht="15" customHeight="1">
      <c r="A4" s="59" t="s">
        <v>57</v>
      </c>
      <c r="B4" s="59"/>
      <c r="C4" s="59"/>
      <c r="D4" s="59"/>
      <c r="E4" s="59"/>
      <c r="F4" s="59"/>
      <c r="G4" s="59"/>
      <c r="H4" s="59"/>
      <c r="I4" s="59"/>
    </row>
    <row r="5" spans="1:13" s="55" customFormat="1" ht="15" customHeight="1">
      <c r="A5" s="59" t="s">
        <v>61</v>
      </c>
      <c r="B5" s="59"/>
      <c r="C5" s="59"/>
      <c r="D5" s="59"/>
      <c r="E5" s="59"/>
      <c r="F5" s="59"/>
      <c r="G5" s="59"/>
      <c r="H5" s="59"/>
      <c r="I5" s="59"/>
    </row>
    <row r="6" spans="1:13" s="54" customFormat="1" ht="15" customHeight="1">
      <c r="A6" s="59" t="s">
        <v>58</v>
      </c>
      <c r="B6" s="59"/>
      <c r="C6" s="59"/>
      <c r="D6" s="59"/>
      <c r="E6" s="59"/>
      <c r="F6" s="59"/>
      <c r="G6" s="59"/>
      <c r="H6" s="59"/>
      <c r="I6" s="59"/>
    </row>
    <row r="7" spans="1:13" s="54" customFormat="1" ht="15" customHeight="1">
      <c r="A7" s="59" t="s">
        <v>59</v>
      </c>
      <c r="B7" s="59"/>
      <c r="C7" s="59"/>
      <c r="D7" s="59"/>
      <c r="E7" s="59"/>
      <c r="F7" s="59"/>
      <c r="G7" s="59"/>
      <c r="H7" s="59"/>
      <c r="I7" s="59"/>
    </row>
    <row r="8" spans="1:13" s="54" customFormat="1" ht="15" customHeight="1">
      <c r="A8" s="60" t="s">
        <v>57</v>
      </c>
      <c r="B8" s="60"/>
      <c r="C8" s="60"/>
      <c r="D8" s="60"/>
      <c r="E8" s="60"/>
      <c r="F8" s="60"/>
      <c r="G8" s="60"/>
      <c r="H8" s="60"/>
      <c r="I8" s="60"/>
    </row>
    <row r="9" spans="1:13" s="55" customFormat="1" ht="15" customHeight="1">
      <c r="A9" s="59" t="s">
        <v>60</v>
      </c>
      <c r="B9" s="59"/>
      <c r="C9" s="59"/>
      <c r="D9" s="59"/>
      <c r="E9" s="59"/>
      <c r="F9" s="59"/>
      <c r="G9" s="59"/>
      <c r="H9" s="59"/>
      <c r="I9" s="59"/>
    </row>
    <row r="10" spans="1:13" s="3" customFormat="1" ht="32.25" customHeight="1">
      <c r="A10" s="57" t="s">
        <v>34</v>
      </c>
      <c r="B10" s="57"/>
      <c r="C10" s="57"/>
      <c r="D10" s="57"/>
      <c r="E10" s="57"/>
      <c r="F10" s="57"/>
      <c r="G10" s="57"/>
      <c r="H10" s="57"/>
      <c r="I10" s="57"/>
    </row>
    <row r="11" spans="1:13" s="3" customFormat="1" ht="22.5" customHeight="1">
      <c r="A11" s="16"/>
      <c r="B11" s="16"/>
      <c r="C11" s="16"/>
      <c r="D11" s="16"/>
      <c r="E11" s="16"/>
      <c r="F11" s="56" t="s">
        <v>21</v>
      </c>
      <c r="G11" s="56"/>
      <c r="H11" s="56"/>
      <c r="I11" s="56"/>
    </row>
    <row r="12" spans="1:13" s="4" customFormat="1" ht="38.450000000000003" customHeight="1">
      <c r="A12" s="17" t="s">
        <v>0</v>
      </c>
      <c r="B12" s="18" t="s">
        <v>1</v>
      </c>
      <c r="C12" s="18" t="s">
        <v>2</v>
      </c>
      <c r="D12" s="18" t="s">
        <v>3</v>
      </c>
      <c r="E12" s="18" t="s">
        <v>4</v>
      </c>
      <c r="F12" s="18" t="s">
        <v>5</v>
      </c>
      <c r="G12" s="18" t="s">
        <v>6</v>
      </c>
      <c r="H12" s="19" t="s">
        <v>30</v>
      </c>
      <c r="I12" s="20" t="s">
        <v>35</v>
      </c>
    </row>
    <row r="13" spans="1:13" s="5" customFormat="1" ht="15.75">
      <c r="A13" s="21" t="s">
        <v>7</v>
      </c>
      <c r="B13" s="22"/>
      <c r="C13" s="22"/>
      <c r="D13" s="22"/>
      <c r="E13" s="22"/>
      <c r="F13" s="22"/>
      <c r="G13" s="22"/>
      <c r="H13" s="23">
        <f>H14+H15</f>
        <v>891263.16440999997</v>
      </c>
      <c r="I13" s="23">
        <f>I14+I15</f>
        <v>735953.29248000006</v>
      </c>
      <c r="L13" s="6"/>
      <c r="M13" s="6"/>
    </row>
    <row r="14" spans="1:13" s="5" customFormat="1" ht="15.75">
      <c r="A14" s="21" t="s">
        <v>8</v>
      </c>
      <c r="B14" s="22" t="s">
        <v>9</v>
      </c>
      <c r="C14" s="22"/>
      <c r="D14" s="22"/>
      <c r="E14" s="22"/>
      <c r="F14" s="22"/>
      <c r="G14" s="22"/>
      <c r="H14" s="23">
        <f>H17</f>
        <v>20381.82185</v>
      </c>
      <c r="I14" s="23">
        <f>I17</f>
        <v>8308.0210499999994</v>
      </c>
      <c r="L14" s="6"/>
    </row>
    <row r="15" spans="1:13" s="5" customFormat="1" ht="15.75">
      <c r="A15" s="21" t="s">
        <v>29</v>
      </c>
      <c r="B15" s="22" t="s">
        <v>27</v>
      </c>
      <c r="C15" s="22"/>
      <c r="D15" s="22"/>
      <c r="E15" s="22"/>
      <c r="F15" s="22"/>
      <c r="G15" s="22"/>
      <c r="H15" s="23">
        <f>H18</f>
        <v>870881.34256000002</v>
      </c>
      <c r="I15" s="23">
        <f>I18</f>
        <v>727645.27143000008</v>
      </c>
      <c r="L15" s="6"/>
    </row>
    <row r="16" spans="1:13" s="5" customFormat="1" ht="31.5">
      <c r="A16" s="24" t="s">
        <v>23</v>
      </c>
      <c r="B16" s="22" t="s">
        <v>22</v>
      </c>
      <c r="C16" s="22"/>
      <c r="D16" s="22"/>
      <c r="E16" s="22"/>
      <c r="F16" s="22"/>
      <c r="G16" s="22"/>
      <c r="H16" s="23">
        <f>H17+H18</f>
        <v>891263.16440999997</v>
      </c>
      <c r="I16" s="23">
        <f t="shared" ref="I16" si="0">I17+I18</f>
        <v>735953.29248000006</v>
      </c>
      <c r="J16" s="6"/>
    </row>
    <row r="17" spans="1:11" s="5" customFormat="1" ht="15">
      <c r="A17" s="25" t="s">
        <v>8</v>
      </c>
      <c r="B17" s="18" t="s">
        <v>9</v>
      </c>
      <c r="C17" s="18"/>
      <c r="D17" s="18"/>
      <c r="E17" s="18"/>
      <c r="F17" s="18"/>
      <c r="G17" s="18"/>
      <c r="H17" s="15">
        <f>H20+H46</f>
        <v>20381.82185</v>
      </c>
      <c r="I17" s="15">
        <f>I20+I46</f>
        <v>8308.0210499999994</v>
      </c>
    </row>
    <row r="18" spans="1:11" s="5" customFormat="1" ht="15">
      <c r="A18" s="25" t="s">
        <v>28</v>
      </c>
      <c r="B18" s="18" t="s">
        <v>27</v>
      </c>
      <c r="C18" s="18"/>
      <c r="D18" s="18"/>
      <c r="E18" s="18"/>
      <c r="F18" s="18"/>
      <c r="G18" s="18"/>
      <c r="H18" s="15">
        <f>H21+H47</f>
        <v>870881.34256000002</v>
      </c>
      <c r="I18" s="15">
        <f>I21+I47</f>
        <v>727645.27143000008</v>
      </c>
    </row>
    <row r="19" spans="1:11" s="5" customFormat="1" ht="15.75">
      <c r="A19" s="24" t="s">
        <v>24</v>
      </c>
      <c r="B19" s="26" t="s">
        <v>22</v>
      </c>
      <c r="C19" s="27" t="s">
        <v>10</v>
      </c>
      <c r="D19" s="27" t="s">
        <v>11</v>
      </c>
      <c r="E19" s="26"/>
      <c r="F19" s="28"/>
      <c r="G19" s="28"/>
      <c r="H19" s="23">
        <f>H20+H21</f>
        <v>341573.15789000003</v>
      </c>
      <c r="I19" s="23">
        <f>I20+I21</f>
        <v>112135.02739</v>
      </c>
    </row>
    <row r="20" spans="1:11" s="2" customFormat="1" ht="15.75">
      <c r="A20" s="29" t="s">
        <v>18</v>
      </c>
      <c r="B20" s="30" t="s">
        <v>22</v>
      </c>
      <c r="C20" s="31" t="s">
        <v>10</v>
      </c>
      <c r="D20" s="31" t="s">
        <v>11</v>
      </c>
      <c r="E20" s="32" t="s">
        <v>26</v>
      </c>
      <c r="F20" s="33"/>
      <c r="G20" s="30">
        <v>1</v>
      </c>
      <c r="H20" s="34">
        <f>H31+H43+H27</f>
        <v>17078.657890000002</v>
      </c>
      <c r="I20" s="34">
        <f>I31+I43+I27</f>
        <v>445.02739000000003</v>
      </c>
      <c r="J20" s="1"/>
      <c r="K20" s="1"/>
    </row>
    <row r="21" spans="1:11" s="2" customFormat="1" ht="15.75">
      <c r="A21" s="25" t="s">
        <v>28</v>
      </c>
      <c r="B21" s="30" t="s">
        <v>22</v>
      </c>
      <c r="C21" s="31" t="s">
        <v>10</v>
      </c>
      <c r="D21" s="31" t="s">
        <v>11</v>
      </c>
      <c r="E21" s="32" t="s">
        <v>26</v>
      </c>
      <c r="F21" s="18"/>
      <c r="G21" s="18" t="s">
        <v>27</v>
      </c>
      <c r="H21" s="34">
        <f>H32+H44+H28</f>
        <v>324494.5</v>
      </c>
      <c r="I21" s="34">
        <f>I32+I44+I28</f>
        <v>111690</v>
      </c>
      <c r="J21" s="1"/>
      <c r="K21" s="1"/>
    </row>
    <row r="22" spans="1:11" s="5" customFormat="1" ht="15">
      <c r="A22" s="35" t="s">
        <v>50</v>
      </c>
      <c r="B22" s="32" t="s">
        <v>22</v>
      </c>
      <c r="C22" s="36" t="s">
        <v>10</v>
      </c>
      <c r="D22" s="36" t="s">
        <v>11</v>
      </c>
      <c r="E22" s="32" t="s">
        <v>31</v>
      </c>
      <c r="F22" s="36"/>
      <c r="G22" s="32"/>
      <c r="H22" s="15">
        <f>H23</f>
        <v>334204.73684000003</v>
      </c>
      <c r="I22" s="15">
        <f>I23</f>
        <v>445.02739000000003</v>
      </c>
    </row>
    <row r="23" spans="1:11" s="5" customFormat="1" ht="15">
      <c r="A23" s="37" t="s">
        <v>17</v>
      </c>
      <c r="B23" s="32" t="s">
        <v>22</v>
      </c>
      <c r="C23" s="36" t="s">
        <v>10</v>
      </c>
      <c r="D23" s="36" t="s">
        <v>11</v>
      </c>
      <c r="E23" s="36" t="s">
        <v>31</v>
      </c>
      <c r="F23" s="32" t="s">
        <v>12</v>
      </c>
      <c r="G23" s="36"/>
      <c r="H23" s="15">
        <f>H24+H29</f>
        <v>334204.73684000003</v>
      </c>
      <c r="I23" s="15">
        <f>I24+I29</f>
        <v>445.02739000000003</v>
      </c>
    </row>
    <row r="24" spans="1:11" s="5" customFormat="1" ht="75">
      <c r="A24" s="37" t="s">
        <v>43</v>
      </c>
      <c r="B24" s="32" t="s">
        <v>22</v>
      </c>
      <c r="C24" s="36" t="s">
        <v>10</v>
      </c>
      <c r="D24" s="36" t="s">
        <v>11</v>
      </c>
      <c r="E24" s="36" t="s">
        <v>49</v>
      </c>
      <c r="F24" s="32" t="s">
        <v>44</v>
      </c>
      <c r="G24" s="36"/>
      <c r="H24" s="15">
        <f>H25</f>
        <v>326836.31579000002</v>
      </c>
      <c r="I24" s="15">
        <f>I25</f>
        <v>0</v>
      </c>
    </row>
    <row r="25" spans="1:11" s="5" customFormat="1" ht="30">
      <c r="A25" s="35" t="s">
        <v>15</v>
      </c>
      <c r="B25" s="32" t="s">
        <v>22</v>
      </c>
      <c r="C25" s="36" t="s">
        <v>10</v>
      </c>
      <c r="D25" s="36" t="s">
        <v>11</v>
      </c>
      <c r="E25" s="36" t="s">
        <v>49</v>
      </c>
      <c r="F25" s="32" t="s">
        <v>42</v>
      </c>
      <c r="G25" s="36"/>
      <c r="H25" s="15">
        <f>H26</f>
        <v>326836.31579000002</v>
      </c>
      <c r="I25" s="15">
        <f>I26</f>
        <v>0</v>
      </c>
    </row>
    <row r="26" spans="1:11" s="11" customFormat="1" ht="37.5" customHeight="1">
      <c r="A26" s="38" t="s">
        <v>33</v>
      </c>
      <c r="B26" s="32" t="s">
        <v>22</v>
      </c>
      <c r="C26" s="36" t="s">
        <v>10</v>
      </c>
      <c r="D26" s="36" t="s">
        <v>11</v>
      </c>
      <c r="E26" s="36" t="s">
        <v>49</v>
      </c>
      <c r="F26" s="32" t="s">
        <v>42</v>
      </c>
      <c r="G26" s="36"/>
      <c r="H26" s="15">
        <f>H27+H28</f>
        <v>326836.31579000002</v>
      </c>
      <c r="I26" s="15">
        <f>I27+I28</f>
        <v>0</v>
      </c>
    </row>
    <row r="27" spans="1:11" s="11" customFormat="1" ht="15">
      <c r="A27" s="35" t="s">
        <v>18</v>
      </c>
      <c r="B27" s="32" t="s">
        <v>22</v>
      </c>
      <c r="C27" s="36" t="s">
        <v>10</v>
      </c>
      <c r="D27" s="36" t="s">
        <v>11</v>
      </c>
      <c r="E27" s="36" t="s">
        <v>49</v>
      </c>
      <c r="F27" s="36" t="s">
        <v>42</v>
      </c>
      <c r="G27" s="32" t="s">
        <v>9</v>
      </c>
      <c r="H27" s="15">
        <f>3556+12785.81579</f>
        <v>16341.815790000001</v>
      </c>
      <c r="I27" s="15">
        <v>0</v>
      </c>
      <c r="J27" s="12"/>
      <c r="K27" s="12"/>
    </row>
    <row r="28" spans="1:11" s="11" customFormat="1" ht="15">
      <c r="A28" s="35" t="s">
        <v>28</v>
      </c>
      <c r="B28" s="32" t="s">
        <v>22</v>
      </c>
      <c r="C28" s="36" t="s">
        <v>10</v>
      </c>
      <c r="D28" s="36" t="s">
        <v>11</v>
      </c>
      <c r="E28" s="36" t="s">
        <v>49</v>
      </c>
      <c r="F28" s="36" t="s">
        <v>42</v>
      </c>
      <c r="G28" s="32" t="s">
        <v>27</v>
      </c>
      <c r="H28" s="15">
        <v>310494.5</v>
      </c>
      <c r="I28" s="15">
        <v>0</v>
      </c>
      <c r="J28" s="12"/>
      <c r="K28" s="12"/>
    </row>
    <row r="29" spans="1:11" s="5" customFormat="1" ht="15">
      <c r="A29" s="35" t="s">
        <v>13</v>
      </c>
      <c r="B29" s="32" t="s">
        <v>22</v>
      </c>
      <c r="C29" s="36" t="s">
        <v>10</v>
      </c>
      <c r="D29" s="36" t="s">
        <v>11</v>
      </c>
      <c r="E29" s="36" t="s">
        <v>37</v>
      </c>
      <c r="F29" s="32" t="s">
        <v>14</v>
      </c>
      <c r="G29" s="36"/>
      <c r="H29" s="15">
        <f>H30</f>
        <v>7368.4210499999999</v>
      </c>
      <c r="I29" s="15">
        <f t="shared" ref="I29" si="1">I30</f>
        <v>445.02739000000003</v>
      </c>
    </row>
    <row r="30" spans="1:11" s="5" customFormat="1" ht="30">
      <c r="A30" s="35" t="s">
        <v>15</v>
      </c>
      <c r="B30" s="32" t="s">
        <v>22</v>
      </c>
      <c r="C30" s="36" t="s">
        <v>10</v>
      </c>
      <c r="D30" s="36" t="s">
        <v>11</v>
      </c>
      <c r="E30" s="36" t="s">
        <v>37</v>
      </c>
      <c r="F30" s="32" t="s">
        <v>16</v>
      </c>
      <c r="G30" s="36"/>
      <c r="H30" s="15">
        <f>H33+H36</f>
        <v>7368.4210499999999</v>
      </c>
      <c r="I30" s="15">
        <f>I33+I36</f>
        <v>445.02739000000003</v>
      </c>
    </row>
    <row r="31" spans="1:11" s="5" customFormat="1" ht="15">
      <c r="A31" s="35" t="s">
        <v>18</v>
      </c>
      <c r="B31" s="32" t="s">
        <v>22</v>
      </c>
      <c r="C31" s="36" t="s">
        <v>10</v>
      </c>
      <c r="D31" s="36" t="s">
        <v>11</v>
      </c>
      <c r="E31" s="36" t="s">
        <v>37</v>
      </c>
      <c r="F31" s="36" t="s">
        <v>16</v>
      </c>
      <c r="G31" s="32" t="s">
        <v>9</v>
      </c>
      <c r="H31" s="15">
        <f>H34+H37+H40</f>
        <v>736.84209999999996</v>
      </c>
      <c r="I31" s="15">
        <f>I34+I37+I40</f>
        <v>445.02739000000003</v>
      </c>
      <c r="J31" s="6"/>
      <c r="K31" s="6"/>
    </row>
    <row r="32" spans="1:11" s="5" customFormat="1" ht="15">
      <c r="A32" s="35" t="s">
        <v>28</v>
      </c>
      <c r="B32" s="32" t="s">
        <v>22</v>
      </c>
      <c r="C32" s="36" t="s">
        <v>10</v>
      </c>
      <c r="D32" s="36" t="s">
        <v>11</v>
      </c>
      <c r="E32" s="36" t="s">
        <v>37</v>
      </c>
      <c r="F32" s="36" t="s">
        <v>16</v>
      </c>
      <c r="G32" s="32" t="s">
        <v>27</v>
      </c>
      <c r="H32" s="15">
        <f>H35+H38+H41</f>
        <v>14000</v>
      </c>
      <c r="I32" s="15">
        <f>I35+I38+I41</f>
        <v>0</v>
      </c>
      <c r="J32" s="6"/>
      <c r="K32" s="6"/>
    </row>
    <row r="33" spans="1:11" s="5" customFormat="1" ht="35.25" customHeight="1">
      <c r="A33" s="38" t="s">
        <v>32</v>
      </c>
      <c r="B33" s="32" t="s">
        <v>22</v>
      </c>
      <c r="C33" s="36" t="s">
        <v>10</v>
      </c>
      <c r="D33" s="36" t="s">
        <v>11</v>
      </c>
      <c r="E33" s="36" t="s">
        <v>37</v>
      </c>
      <c r="F33" s="32" t="s">
        <v>16</v>
      </c>
      <c r="G33" s="36"/>
      <c r="H33" s="15">
        <f>H34</f>
        <v>0</v>
      </c>
      <c r="I33" s="15">
        <f>I34</f>
        <v>445.02739000000003</v>
      </c>
    </row>
    <row r="34" spans="1:11" s="5" customFormat="1" ht="15">
      <c r="A34" s="35" t="s">
        <v>18</v>
      </c>
      <c r="B34" s="32" t="s">
        <v>22</v>
      </c>
      <c r="C34" s="36" t="s">
        <v>10</v>
      </c>
      <c r="D34" s="36" t="s">
        <v>11</v>
      </c>
      <c r="E34" s="36" t="s">
        <v>37</v>
      </c>
      <c r="F34" s="36" t="s">
        <v>16</v>
      </c>
      <c r="G34" s="32" t="s">
        <v>9</v>
      </c>
      <c r="H34" s="15">
        <v>0</v>
      </c>
      <c r="I34" s="15">
        <v>445.02739000000003</v>
      </c>
      <c r="J34" s="6"/>
      <c r="K34" s="6"/>
    </row>
    <row r="35" spans="1:11" s="5" customFormat="1" ht="15">
      <c r="A35" s="35" t="s">
        <v>28</v>
      </c>
      <c r="B35" s="32" t="s">
        <v>22</v>
      </c>
      <c r="C35" s="36" t="s">
        <v>10</v>
      </c>
      <c r="D35" s="36" t="s">
        <v>11</v>
      </c>
      <c r="E35" s="36" t="s">
        <v>37</v>
      </c>
      <c r="F35" s="36" t="s">
        <v>16</v>
      </c>
      <c r="G35" s="32" t="s">
        <v>27</v>
      </c>
      <c r="H35" s="15">
        <v>0</v>
      </c>
      <c r="I35" s="15">
        <v>0</v>
      </c>
      <c r="J35" s="6"/>
      <c r="K35" s="6"/>
    </row>
    <row r="36" spans="1:11" s="14" customFormat="1" ht="60">
      <c r="A36" s="38" t="s">
        <v>47</v>
      </c>
      <c r="B36" s="32" t="s">
        <v>22</v>
      </c>
      <c r="C36" s="36" t="s">
        <v>10</v>
      </c>
      <c r="D36" s="36" t="s">
        <v>11</v>
      </c>
      <c r="E36" s="36" t="s">
        <v>37</v>
      </c>
      <c r="F36" s="36" t="s">
        <v>16</v>
      </c>
      <c r="G36" s="32"/>
      <c r="H36" s="15">
        <f>H37+H38</f>
        <v>7368.4210499999999</v>
      </c>
      <c r="I36" s="15">
        <f t="shared" ref="I36" si="2">I37+I38</f>
        <v>0</v>
      </c>
    </row>
    <row r="37" spans="1:11" s="14" customFormat="1" ht="15">
      <c r="A37" s="35" t="s">
        <v>18</v>
      </c>
      <c r="B37" s="32" t="s">
        <v>22</v>
      </c>
      <c r="C37" s="36" t="s">
        <v>10</v>
      </c>
      <c r="D37" s="36" t="s">
        <v>11</v>
      </c>
      <c r="E37" s="36" t="s">
        <v>37</v>
      </c>
      <c r="F37" s="36" t="s">
        <v>16</v>
      </c>
      <c r="G37" s="32" t="s">
        <v>9</v>
      </c>
      <c r="H37" s="15">
        <v>368.42104999999998</v>
      </c>
      <c r="I37" s="15">
        <v>0</v>
      </c>
    </row>
    <row r="38" spans="1:11" s="14" customFormat="1" ht="15">
      <c r="A38" s="35" t="s">
        <v>28</v>
      </c>
      <c r="B38" s="32" t="s">
        <v>22</v>
      </c>
      <c r="C38" s="36" t="s">
        <v>10</v>
      </c>
      <c r="D38" s="36" t="s">
        <v>11</v>
      </c>
      <c r="E38" s="36" t="s">
        <v>37</v>
      </c>
      <c r="F38" s="36" t="s">
        <v>16</v>
      </c>
      <c r="G38" s="32" t="s">
        <v>27</v>
      </c>
      <c r="H38" s="15">
        <v>7000</v>
      </c>
      <c r="I38" s="15">
        <v>0</v>
      </c>
    </row>
    <row r="39" spans="1:11" s="14" customFormat="1" ht="48" customHeight="1">
      <c r="A39" s="38" t="s">
        <v>51</v>
      </c>
      <c r="B39" s="32" t="s">
        <v>22</v>
      </c>
      <c r="C39" s="36" t="s">
        <v>10</v>
      </c>
      <c r="D39" s="36" t="s">
        <v>11</v>
      </c>
      <c r="E39" s="36" t="s">
        <v>37</v>
      </c>
      <c r="F39" s="36" t="s">
        <v>16</v>
      </c>
      <c r="G39" s="32"/>
      <c r="H39" s="15">
        <f>H40+H41</f>
        <v>7368.4210499999999</v>
      </c>
      <c r="I39" s="15">
        <f t="shared" ref="I39" si="3">I40+I41</f>
        <v>0</v>
      </c>
    </row>
    <row r="40" spans="1:11" s="14" customFormat="1" ht="15">
      <c r="A40" s="35" t="s">
        <v>18</v>
      </c>
      <c r="B40" s="32" t="s">
        <v>22</v>
      </c>
      <c r="C40" s="36" t="s">
        <v>10</v>
      </c>
      <c r="D40" s="36" t="s">
        <v>11</v>
      </c>
      <c r="E40" s="36" t="s">
        <v>37</v>
      </c>
      <c r="F40" s="36" t="s">
        <v>16</v>
      </c>
      <c r="G40" s="32" t="s">
        <v>9</v>
      </c>
      <c r="H40" s="15">
        <v>368.42104999999998</v>
      </c>
      <c r="I40" s="15">
        <v>0</v>
      </c>
    </row>
    <row r="41" spans="1:11" s="14" customFormat="1" ht="15">
      <c r="A41" s="35" t="s">
        <v>28</v>
      </c>
      <c r="B41" s="32" t="s">
        <v>22</v>
      </c>
      <c r="C41" s="36" t="s">
        <v>10</v>
      </c>
      <c r="D41" s="36" t="s">
        <v>11</v>
      </c>
      <c r="E41" s="36" t="s">
        <v>37</v>
      </c>
      <c r="F41" s="36" t="s">
        <v>16</v>
      </c>
      <c r="G41" s="32" t="s">
        <v>27</v>
      </c>
      <c r="H41" s="15">
        <v>7000</v>
      </c>
      <c r="I41" s="15">
        <v>0</v>
      </c>
    </row>
    <row r="42" spans="1:11" s="9" customFormat="1" ht="97.5" customHeight="1">
      <c r="A42" s="38" t="s">
        <v>38</v>
      </c>
      <c r="B42" s="39" t="s">
        <v>22</v>
      </c>
      <c r="C42" s="40" t="s">
        <v>10</v>
      </c>
      <c r="D42" s="40" t="s">
        <v>11</v>
      </c>
      <c r="E42" s="40" t="s">
        <v>39</v>
      </c>
      <c r="F42" s="39" t="s">
        <v>16</v>
      </c>
      <c r="G42" s="40"/>
      <c r="H42" s="15">
        <f>H43</f>
        <v>0</v>
      </c>
      <c r="I42" s="15">
        <f>I43+I44</f>
        <v>111690</v>
      </c>
    </row>
    <row r="43" spans="1:11" s="9" customFormat="1" ht="15">
      <c r="A43" s="41" t="s">
        <v>18</v>
      </c>
      <c r="B43" s="39" t="s">
        <v>22</v>
      </c>
      <c r="C43" s="40" t="s">
        <v>10</v>
      </c>
      <c r="D43" s="40" t="s">
        <v>11</v>
      </c>
      <c r="E43" s="40" t="s">
        <v>39</v>
      </c>
      <c r="F43" s="40" t="s">
        <v>16</v>
      </c>
      <c r="G43" s="39" t="s">
        <v>9</v>
      </c>
      <c r="H43" s="15">
        <v>0</v>
      </c>
      <c r="I43" s="15">
        <v>0</v>
      </c>
      <c r="J43" s="10"/>
      <c r="K43" s="10"/>
    </row>
    <row r="44" spans="1:11" s="9" customFormat="1" ht="15">
      <c r="A44" s="41" t="s">
        <v>28</v>
      </c>
      <c r="B44" s="39" t="s">
        <v>22</v>
      </c>
      <c r="C44" s="40" t="s">
        <v>10</v>
      </c>
      <c r="D44" s="40" t="s">
        <v>11</v>
      </c>
      <c r="E44" s="40" t="s">
        <v>39</v>
      </c>
      <c r="F44" s="40" t="s">
        <v>16</v>
      </c>
      <c r="G44" s="39" t="s">
        <v>27</v>
      </c>
      <c r="H44" s="15">
        <v>0</v>
      </c>
      <c r="I44" s="15">
        <v>111690</v>
      </c>
      <c r="J44" s="10"/>
      <c r="K44" s="10"/>
    </row>
    <row r="45" spans="1:11" s="5" customFormat="1" ht="15.75">
      <c r="A45" s="24" t="s">
        <v>25</v>
      </c>
      <c r="B45" s="26" t="s">
        <v>22</v>
      </c>
      <c r="C45" s="27" t="s">
        <v>19</v>
      </c>
      <c r="D45" s="27" t="s">
        <v>20</v>
      </c>
      <c r="E45" s="26"/>
      <c r="F45" s="28"/>
      <c r="G45" s="28"/>
      <c r="H45" s="23">
        <f>H46+H47</f>
        <v>549690.00652000005</v>
      </c>
      <c r="I45" s="23">
        <f>I46+I47</f>
        <v>623818.26509000012</v>
      </c>
    </row>
    <row r="46" spans="1:11" s="2" customFormat="1" ht="15.75">
      <c r="A46" s="29" t="s">
        <v>18</v>
      </c>
      <c r="B46" s="30" t="s">
        <v>22</v>
      </c>
      <c r="C46" s="31" t="s">
        <v>19</v>
      </c>
      <c r="D46" s="31" t="s">
        <v>20</v>
      </c>
      <c r="E46" s="32" t="s">
        <v>26</v>
      </c>
      <c r="F46" s="33"/>
      <c r="G46" s="30">
        <v>1</v>
      </c>
      <c r="H46" s="34">
        <f>H57+H52</f>
        <v>3303.1639599999999</v>
      </c>
      <c r="I46" s="34">
        <f>I57+I52</f>
        <v>7862.9936600000001</v>
      </c>
      <c r="J46" s="1"/>
      <c r="K46" s="1"/>
    </row>
    <row r="47" spans="1:11" s="2" customFormat="1" ht="15.75">
      <c r="A47" s="29" t="s">
        <v>28</v>
      </c>
      <c r="B47" s="30" t="s">
        <v>22</v>
      </c>
      <c r="C47" s="31" t="s">
        <v>19</v>
      </c>
      <c r="D47" s="31" t="s">
        <v>20</v>
      </c>
      <c r="E47" s="32" t="s">
        <v>26</v>
      </c>
      <c r="F47" s="33"/>
      <c r="G47" s="30" t="s">
        <v>27</v>
      </c>
      <c r="H47" s="34">
        <f>H58+H53</f>
        <v>546386.84256000002</v>
      </c>
      <c r="I47" s="34">
        <f>I58+I53</f>
        <v>615955.27143000008</v>
      </c>
      <c r="J47" s="1"/>
      <c r="K47" s="1"/>
    </row>
    <row r="48" spans="1:11" s="13" customFormat="1" ht="15">
      <c r="A48" s="41" t="s">
        <v>17</v>
      </c>
      <c r="B48" s="39" t="s">
        <v>22</v>
      </c>
      <c r="C48" s="39" t="s">
        <v>19</v>
      </c>
      <c r="D48" s="39" t="s">
        <v>20</v>
      </c>
      <c r="E48" s="39" t="s">
        <v>46</v>
      </c>
      <c r="F48" s="39" t="s">
        <v>12</v>
      </c>
      <c r="G48" s="39"/>
      <c r="H48" s="15">
        <f t="shared" ref="H48:I49" si="4">H49</f>
        <v>219373.61024000001</v>
      </c>
      <c r="I48" s="15">
        <f t="shared" si="4"/>
        <v>0</v>
      </c>
    </row>
    <row r="49" spans="1:11" s="13" customFormat="1" ht="15">
      <c r="A49" s="41" t="s">
        <v>13</v>
      </c>
      <c r="B49" s="39" t="s">
        <v>22</v>
      </c>
      <c r="C49" s="39" t="s">
        <v>19</v>
      </c>
      <c r="D49" s="39" t="s">
        <v>20</v>
      </c>
      <c r="E49" s="39" t="s">
        <v>46</v>
      </c>
      <c r="F49" s="39" t="s">
        <v>14</v>
      </c>
      <c r="G49" s="39"/>
      <c r="H49" s="15">
        <f t="shared" si="4"/>
        <v>219373.61024000001</v>
      </c>
      <c r="I49" s="15">
        <f t="shared" si="4"/>
        <v>0</v>
      </c>
    </row>
    <row r="50" spans="1:11" s="13" customFormat="1" ht="30">
      <c r="A50" s="41" t="s">
        <v>15</v>
      </c>
      <c r="B50" s="39" t="s">
        <v>22</v>
      </c>
      <c r="C50" s="39" t="s">
        <v>19</v>
      </c>
      <c r="D50" s="39" t="s">
        <v>20</v>
      </c>
      <c r="E50" s="39" t="s">
        <v>46</v>
      </c>
      <c r="F50" s="39" t="s">
        <v>16</v>
      </c>
      <c r="G50" s="39"/>
      <c r="H50" s="15">
        <f>H53+H52</f>
        <v>219373.61024000001</v>
      </c>
      <c r="I50" s="15">
        <f>I53+I52</f>
        <v>0</v>
      </c>
    </row>
    <row r="51" spans="1:11" s="13" customFormat="1" ht="104.25" customHeight="1">
      <c r="A51" s="42" t="s">
        <v>45</v>
      </c>
      <c r="B51" s="39" t="s">
        <v>22</v>
      </c>
      <c r="C51" s="39" t="s">
        <v>19</v>
      </c>
      <c r="D51" s="39" t="s">
        <v>20</v>
      </c>
      <c r="E51" s="39" t="s">
        <v>46</v>
      </c>
      <c r="F51" s="39"/>
      <c r="G51" s="39"/>
      <c r="H51" s="15">
        <f>H52+H53</f>
        <v>219373.61024000001</v>
      </c>
      <c r="I51" s="15">
        <f>I52+I53</f>
        <v>0</v>
      </c>
    </row>
    <row r="52" spans="1:11" s="13" customFormat="1" ht="15">
      <c r="A52" s="41" t="s">
        <v>18</v>
      </c>
      <c r="B52" s="39" t="s">
        <v>22</v>
      </c>
      <c r="C52" s="39" t="s">
        <v>19</v>
      </c>
      <c r="D52" s="39" t="s">
        <v>20</v>
      </c>
      <c r="E52" s="39" t="s">
        <v>46</v>
      </c>
      <c r="F52" s="39" t="s">
        <v>16</v>
      </c>
      <c r="G52" s="39" t="s">
        <v>9</v>
      </c>
      <c r="H52" s="15">
        <v>0</v>
      </c>
      <c r="I52" s="15">
        <v>0</v>
      </c>
    </row>
    <row r="53" spans="1:11" s="13" customFormat="1" ht="15">
      <c r="A53" s="41" t="s">
        <v>28</v>
      </c>
      <c r="B53" s="39" t="s">
        <v>22</v>
      </c>
      <c r="C53" s="39" t="s">
        <v>19</v>
      </c>
      <c r="D53" s="39" t="s">
        <v>20</v>
      </c>
      <c r="E53" s="39" t="s">
        <v>46</v>
      </c>
      <c r="F53" s="39" t="s">
        <v>16</v>
      </c>
      <c r="G53" s="39" t="s">
        <v>27</v>
      </c>
      <c r="H53" s="15">
        <v>219373.61024000001</v>
      </c>
      <c r="I53" s="15">
        <v>0</v>
      </c>
    </row>
    <row r="54" spans="1:11" s="5" customFormat="1" ht="15">
      <c r="A54" s="35" t="s">
        <v>17</v>
      </c>
      <c r="B54" s="32" t="s">
        <v>22</v>
      </c>
      <c r="C54" s="36" t="s">
        <v>10</v>
      </c>
      <c r="D54" s="36" t="s">
        <v>20</v>
      </c>
      <c r="E54" s="36" t="s">
        <v>31</v>
      </c>
      <c r="F54" s="32" t="s">
        <v>12</v>
      </c>
      <c r="G54" s="36"/>
      <c r="H54" s="15">
        <f>H55</f>
        <v>330316.39627999999</v>
      </c>
      <c r="I54" s="15">
        <f>I55</f>
        <v>623818.26509000012</v>
      </c>
    </row>
    <row r="55" spans="1:11" s="5" customFormat="1" ht="15">
      <c r="A55" s="35" t="s">
        <v>13</v>
      </c>
      <c r="B55" s="32" t="s">
        <v>22</v>
      </c>
      <c r="C55" s="36" t="s">
        <v>10</v>
      </c>
      <c r="D55" s="36" t="s">
        <v>20</v>
      </c>
      <c r="E55" s="36" t="s">
        <v>31</v>
      </c>
      <c r="F55" s="32" t="s">
        <v>14</v>
      </c>
      <c r="G55" s="36"/>
      <c r="H55" s="15">
        <f>H56</f>
        <v>330316.39627999999</v>
      </c>
      <c r="I55" s="15">
        <f>I56</f>
        <v>623818.26509000012</v>
      </c>
    </row>
    <row r="56" spans="1:11" s="5" customFormat="1" ht="30">
      <c r="A56" s="35" t="s">
        <v>15</v>
      </c>
      <c r="B56" s="32" t="s">
        <v>22</v>
      </c>
      <c r="C56" s="36" t="s">
        <v>10</v>
      </c>
      <c r="D56" s="36" t="s">
        <v>20</v>
      </c>
      <c r="E56" s="36" t="s">
        <v>31</v>
      </c>
      <c r="F56" s="32" t="s">
        <v>16</v>
      </c>
      <c r="G56" s="36"/>
      <c r="H56" s="15">
        <f>H58+H57</f>
        <v>330316.39627999999</v>
      </c>
      <c r="I56" s="15">
        <f>I58+I57</f>
        <v>623818.26509000012</v>
      </c>
    </row>
    <row r="57" spans="1:11" s="5" customFormat="1" ht="15">
      <c r="A57" s="35" t="s">
        <v>18</v>
      </c>
      <c r="B57" s="32" t="s">
        <v>22</v>
      </c>
      <c r="C57" s="32" t="s">
        <v>19</v>
      </c>
      <c r="D57" s="32" t="s">
        <v>20</v>
      </c>
      <c r="E57" s="32" t="s">
        <v>31</v>
      </c>
      <c r="F57" s="32" t="s">
        <v>16</v>
      </c>
      <c r="G57" s="32" t="s">
        <v>9</v>
      </c>
      <c r="H57" s="15">
        <f>H60+H63+H66+H69</f>
        <v>3303.1639599999999</v>
      </c>
      <c r="I57" s="15">
        <f>I60+I63+I66+I69</f>
        <v>7862.9936600000001</v>
      </c>
      <c r="J57" s="6"/>
      <c r="K57" s="6"/>
    </row>
    <row r="58" spans="1:11" s="5" customFormat="1" ht="15">
      <c r="A58" s="35" t="s">
        <v>28</v>
      </c>
      <c r="B58" s="32" t="s">
        <v>22</v>
      </c>
      <c r="C58" s="36" t="s">
        <v>10</v>
      </c>
      <c r="D58" s="36" t="s">
        <v>20</v>
      </c>
      <c r="E58" s="36" t="s">
        <v>31</v>
      </c>
      <c r="F58" s="36" t="s">
        <v>16</v>
      </c>
      <c r="G58" s="32" t="s">
        <v>27</v>
      </c>
      <c r="H58" s="15">
        <f>H61+H64+H67+H70</f>
        <v>327013.23232000001</v>
      </c>
      <c r="I58" s="15">
        <f>I61+I64+I67+I70</f>
        <v>615955.27143000008</v>
      </c>
      <c r="J58" s="6"/>
      <c r="K58" s="6"/>
    </row>
    <row r="59" spans="1:11" s="5" customFormat="1" ht="50.25" customHeight="1">
      <c r="A59" s="38" t="s">
        <v>52</v>
      </c>
      <c r="B59" s="32" t="s">
        <v>22</v>
      </c>
      <c r="C59" s="32" t="s">
        <v>19</v>
      </c>
      <c r="D59" s="32" t="s">
        <v>20</v>
      </c>
      <c r="E59" s="32" t="s">
        <v>53</v>
      </c>
      <c r="F59" s="32" t="s">
        <v>16</v>
      </c>
      <c r="G59" s="32"/>
      <c r="H59" s="15">
        <f>H61+H60</f>
        <v>0</v>
      </c>
      <c r="I59" s="15">
        <f>I61+I60</f>
        <v>1731</v>
      </c>
      <c r="J59" s="6"/>
      <c r="K59" s="6"/>
    </row>
    <row r="60" spans="1:11" s="5" customFormat="1" ht="15">
      <c r="A60" s="35" t="s">
        <v>18</v>
      </c>
      <c r="B60" s="32" t="s">
        <v>22</v>
      </c>
      <c r="C60" s="32" t="s">
        <v>19</v>
      </c>
      <c r="D60" s="32" t="s">
        <v>20</v>
      </c>
      <c r="E60" s="32" t="s">
        <v>53</v>
      </c>
      <c r="F60" s="32" t="s">
        <v>16</v>
      </c>
      <c r="G60" s="32" t="s">
        <v>9</v>
      </c>
      <c r="H60" s="15">
        <v>0</v>
      </c>
      <c r="I60" s="15">
        <v>1731</v>
      </c>
      <c r="J60" s="6"/>
      <c r="K60" s="6"/>
    </row>
    <row r="61" spans="1:11" s="5" customFormat="1" ht="15">
      <c r="A61" s="35" t="s">
        <v>28</v>
      </c>
      <c r="B61" s="32" t="s">
        <v>22</v>
      </c>
      <c r="C61" s="32" t="s">
        <v>19</v>
      </c>
      <c r="D61" s="32" t="s">
        <v>20</v>
      </c>
      <c r="E61" s="32" t="s">
        <v>53</v>
      </c>
      <c r="F61" s="32" t="s">
        <v>16</v>
      </c>
      <c r="G61" s="32" t="s">
        <v>27</v>
      </c>
      <c r="H61" s="15">
        <v>0</v>
      </c>
      <c r="I61" s="15">
        <v>0</v>
      </c>
      <c r="J61" s="6"/>
      <c r="K61" s="6"/>
    </row>
    <row r="62" spans="1:11" s="5" customFormat="1" ht="15" hidden="1">
      <c r="A62" s="38" t="s">
        <v>36</v>
      </c>
      <c r="B62" s="32" t="s">
        <v>22</v>
      </c>
      <c r="C62" s="36" t="s">
        <v>19</v>
      </c>
      <c r="D62" s="36" t="s">
        <v>20</v>
      </c>
      <c r="E62" s="32" t="s">
        <v>31</v>
      </c>
      <c r="F62" s="43" t="s">
        <v>16</v>
      </c>
      <c r="G62" s="32"/>
      <c r="H62" s="15">
        <f>H63+H64</f>
        <v>0</v>
      </c>
      <c r="I62" s="15">
        <f>I63+I64</f>
        <v>0</v>
      </c>
    </row>
    <row r="63" spans="1:11" s="5" customFormat="1" ht="15" hidden="1">
      <c r="A63" s="35" t="s">
        <v>18</v>
      </c>
      <c r="B63" s="32" t="s">
        <v>22</v>
      </c>
      <c r="C63" s="36" t="s">
        <v>19</v>
      </c>
      <c r="D63" s="36" t="s">
        <v>20</v>
      </c>
      <c r="E63" s="32" t="s">
        <v>31</v>
      </c>
      <c r="F63" s="43" t="s">
        <v>16</v>
      </c>
      <c r="G63" s="32" t="s">
        <v>9</v>
      </c>
      <c r="H63" s="15">
        <v>0</v>
      </c>
      <c r="I63" s="15">
        <v>0</v>
      </c>
      <c r="J63" s="6"/>
      <c r="K63" s="6"/>
    </row>
    <row r="64" spans="1:11" s="5" customFormat="1" ht="15" hidden="1">
      <c r="A64" s="35" t="s">
        <v>28</v>
      </c>
      <c r="B64" s="32" t="s">
        <v>22</v>
      </c>
      <c r="C64" s="36" t="s">
        <v>19</v>
      </c>
      <c r="D64" s="36" t="s">
        <v>20</v>
      </c>
      <c r="E64" s="32" t="s">
        <v>31</v>
      </c>
      <c r="F64" s="43" t="s">
        <v>16</v>
      </c>
      <c r="G64" s="32" t="s">
        <v>9</v>
      </c>
      <c r="H64" s="15">
        <v>0</v>
      </c>
      <c r="I64" s="15">
        <v>0</v>
      </c>
      <c r="J64" s="6"/>
      <c r="K64" s="6"/>
    </row>
    <row r="65" spans="1:11" s="9" customFormat="1" ht="81" customHeight="1">
      <c r="A65" s="38" t="s">
        <v>38</v>
      </c>
      <c r="B65" s="39" t="s">
        <v>22</v>
      </c>
      <c r="C65" s="40" t="s">
        <v>19</v>
      </c>
      <c r="D65" s="40" t="s">
        <v>20</v>
      </c>
      <c r="E65" s="40" t="s">
        <v>39</v>
      </c>
      <c r="F65" s="39" t="s">
        <v>16</v>
      </c>
      <c r="G65" s="40"/>
      <c r="H65" s="15">
        <f>H66+H67</f>
        <v>0</v>
      </c>
      <c r="I65" s="15">
        <f>I66+I67</f>
        <v>8887.9</v>
      </c>
    </row>
    <row r="66" spans="1:11" s="9" customFormat="1" ht="15">
      <c r="A66" s="41" t="s">
        <v>18</v>
      </c>
      <c r="B66" s="39" t="s">
        <v>22</v>
      </c>
      <c r="C66" s="40" t="s">
        <v>19</v>
      </c>
      <c r="D66" s="40" t="s">
        <v>20</v>
      </c>
      <c r="E66" s="40" t="s">
        <v>39</v>
      </c>
      <c r="F66" s="40" t="s">
        <v>16</v>
      </c>
      <c r="G66" s="39" t="s">
        <v>9</v>
      </c>
      <c r="H66" s="15">
        <v>0</v>
      </c>
      <c r="I66" s="15">
        <v>0</v>
      </c>
      <c r="J66" s="10"/>
      <c r="K66" s="10"/>
    </row>
    <row r="67" spans="1:11" s="9" customFormat="1" ht="15">
      <c r="A67" s="41" t="s">
        <v>28</v>
      </c>
      <c r="B67" s="39" t="s">
        <v>22</v>
      </c>
      <c r="C67" s="40" t="s">
        <v>19</v>
      </c>
      <c r="D67" s="40" t="s">
        <v>20</v>
      </c>
      <c r="E67" s="40" t="s">
        <v>39</v>
      </c>
      <c r="F67" s="40" t="s">
        <v>16</v>
      </c>
      <c r="G67" s="39" t="s">
        <v>27</v>
      </c>
      <c r="H67" s="15">
        <v>0</v>
      </c>
      <c r="I67" s="15">
        <v>8887.9</v>
      </c>
      <c r="J67" s="10"/>
      <c r="K67" s="10"/>
    </row>
    <row r="68" spans="1:11" s="9" customFormat="1" ht="81.75" customHeight="1">
      <c r="A68" s="38" t="s">
        <v>41</v>
      </c>
      <c r="B68" s="39" t="s">
        <v>22</v>
      </c>
      <c r="C68" s="40" t="s">
        <v>19</v>
      </c>
      <c r="D68" s="40" t="s">
        <v>20</v>
      </c>
      <c r="E68" s="40" t="s">
        <v>40</v>
      </c>
      <c r="F68" s="39" t="s">
        <v>16</v>
      </c>
      <c r="G68" s="40"/>
      <c r="H68" s="15">
        <f>H69+H70</f>
        <v>330316.39627999999</v>
      </c>
      <c r="I68" s="15">
        <f>I69+I70</f>
        <v>613199.36509000009</v>
      </c>
    </row>
    <row r="69" spans="1:11" s="9" customFormat="1" ht="15">
      <c r="A69" s="41" t="s">
        <v>18</v>
      </c>
      <c r="B69" s="39" t="s">
        <v>22</v>
      </c>
      <c r="C69" s="40" t="s">
        <v>19</v>
      </c>
      <c r="D69" s="40" t="s">
        <v>20</v>
      </c>
      <c r="E69" s="40" t="s">
        <v>40</v>
      </c>
      <c r="F69" s="40" t="s">
        <v>16</v>
      </c>
      <c r="G69" s="39" t="s">
        <v>9</v>
      </c>
      <c r="H69" s="15">
        <v>3303.1639599999999</v>
      </c>
      <c r="I69" s="15">
        <v>6131.9936600000001</v>
      </c>
      <c r="J69" s="10"/>
      <c r="K69" s="10"/>
    </row>
    <row r="70" spans="1:11" s="9" customFormat="1" ht="15">
      <c r="A70" s="41" t="s">
        <v>28</v>
      </c>
      <c r="B70" s="39" t="s">
        <v>22</v>
      </c>
      <c r="C70" s="40" t="s">
        <v>19</v>
      </c>
      <c r="D70" s="40" t="s">
        <v>20</v>
      </c>
      <c r="E70" s="40" t="s">
        <v>40</v>
      </c>
      <c r="F70" s="40" t="s">
        <v>16</v>
      </c>
      <c r="G70" s="39" t="s">
        <v>27</v>
      </c>
      <c r="H70" s="15">
        <v>327013.23232000001</v>
      </c>
      <c r="I70" s="15">
        <v>607067.37143000006</v>
      </c>
      <c r="J70" s="10"/>
      <c r="K70" s="10"/>
    </row>
    <row r="71" spans="1:11" s="7" customFormat="1" ht="15.75">
      <c r="A71" s="44"/>
      <c r="B71" s="45"/>
      <c r="C71" s="46"/>
      <c r="D71" s="46"/>
      <c r="E71" s="46"/>
      <c r="F71" s="46"/>
      <c r="G71" s="45"/>
      <c r="H71" s="47"/>
      <c r="I71" s="47"/>
      <c r="J71" s="6"/>
      <c r="K71" s="6"/>
    </row>
    <row r="72" spans="1:11" s="5" customFormat="1" ht="55.5" customHeight="1">
      <c r="A72" s="58" t="s">
        <v>48</v>
      </c>
      <c r="B72" s="58"/>
      <c r="C72" s="58"/>
      <c r="D72" s="58"/>
      <c r="E72" s="58"/>
      <c r="F72" s="58"/>
      <c r="G72" s="58"/>
      <c r="H72" s="58"/>
      <c r="I72" s="58"/>
    </row>
    <row r="75" spans="1:11" ht="54" customHeight="1">
      <c r="A75" s="48"/>
      <c r="B75" s="48"/>
      <c r="C75" s="48"/>
      <c r="D75" s="48"/>
      <c r="E75" s="48"/>
      <c r="F75" s="48"/>
      <c r="G75" s="48"/>
      <c r="H75" s="49"/>
      <c r="I75" s="49"/>
    </row>
  </sheetData>
  <mergeCells count="12">
    <mergeCell ref="F11:I11"/>
    <mergeCell ref="A10:I10"/>
    <mergeCell ref="A72:I72"/>
    <mergeCell ref="A1:I1"/>
    <mergeCell ref="A2:I2"/>
    <mergeCell ref="A3:I3"/>
    <mergeCell ref="A4:I4"/>
    <mergeCell ref="A5:I5"/>
    <mergeCell ref="A6:I6"/>
    <mergeCell ref="A7:I7"/>
    <mergeCell ref="A8:I8"/>
    <mergeCell ref="A9:I9"/>
  </mergeCells>
  <phoneticPr fontId="1" type="noConversion"/>
  <pageMargins left="1.1811023622047245" right="0.39370078740157483" top="0.78740157480314965" bottom="0.78740157480314965" header="0" footer="0"/>
  <pageSetup paperSize="9" scale="4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Вед.свод</vt:lpstr>
      <vt:lpstr>Вед.свод!Заголовки_для_печати</vt:lpstr>
      <vt:lpstr>Вед.свод!Область_печати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Суслова</cp:lastModifiedBy>
  <cp:lastPrinted>2025-12-08T13:42:17Z</cp:lastPrinted>
  <dcterms:created xsi:type="dcterms:W3CDTF">2013-11-29T08:39:22Z</dcterms:created>
  <dcterms:modified xsi:type="dcterms:W3CDTF">2026-01-12T09:42:42Z</dcterms:modified>
</cp:coreProperties>
</file>